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özös\külterületi utak\2025\Bak\beszerzés dokumentumai\050\"/>
    </mc:Choice>
  </mc:AlternateContent>
  <xr:revisionPtr revIDLastSave="0" documentId="8_{C0E6D9F0-530E-4A8F-89E2-8C3548A8C1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őösszesítő" sheetId="1" r:id="rId1"/>
    <sheet name="Fejezet összesítő" sheetId="2" r:id="rId2"/>
    <sheet name="050" sheetId="3" r:id="rId3"/>
    <sheet name="058_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  <c r="G4" i="4"/>
  <c r="G3" i="4"/>
  <c r="G2" i="4"/>
  <c r="G6" i="4" s="1"/>
  <c r="C3" i="2" s="1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21" i="3" l="1"/>
  <c r="C2" i="2" s="1"/>
  <c r="C4" i="2"/>
  <c r="C5" i="1" s="1"/>
  <c r="C6" i="1" s="1"/>
  <c r="C7" i="1" s="1"/>
  <c r="C8" i="1" s="1"/>
</calcChain>
</file>

<file path=xl/sharedStrings.xml><?xml version="1.0" encoding="utf-8"?>
<sst xmlns="http://schemas.openxmlformats.org/spreadsheetml/2006/main" count="112" uniqueCount="73">
  <si>
    <t>Ssz.</t>
  </si>
  <si>
    <t>Fejezet megnevezés</t>
  </si>
  <si>
    <t>Összesen</t>
  </si>
  <si>
    <t>050 hrsz.</t>
  </si>
  <si>
    <t>Összes fejezet (HUF)</t>
  </si>
  <si>
    <t>058/7 hrsz. nem támogatott</t>
  </si>
  <si>
    <t>Tételszám</t>
  </si>
  <si>
    <t>Tétel szövege</t>
  </si>
  <si>
    <t>Menny.</t>
  </si>
  <si>
    <t>Egység</t>
  </si>
  <si>
    <t>Egységár</t>
  </si>
  <si>
    <t>Megjegyzés</t>
  </si>
  <si>
    <t xml:space="preserve"> 210010013326</t>
  </si>
  <si>
    <t>Egyes fák kitermelése tuskóirtással, legallyazással és darabolással, kézi szerszámokkal, I-II. oszt. talajban, törzsátmérő: 10-20 cm között</t>
  </si>
  <si>
    <t>db</t>
  </si>
  <si>
    <t>önállóan nem támogatható</t>
  </si>
  <si>
    <t xml:space="preserve"> 210010013665</t>
  </si>
  <si>
    <t>Bozót- és cserjeirtás, ágaprítás, tövek átmérője 4,1-10,0 cm</t>
  </si>
  <si>
    <t>10 m²</t>
  </si>
  <si>
    <t xml:space="preserve"> 210020014461</t>
  </si>
  <si>
    <t>Humuszos termőréteg, termőföld leszedése, terítése gépi erővel, 18%-os terephajlásig, bármilyen talajban, szállítással, 50,1-200,0 m között</t>
  </si>
  <si>
    <t>m³</t>
  </si>
  <si>
    <t>önállóan nem támogatható - új árok helyén -</t>
  </si>
  <si>
    <t xml:space="preserve"> 210040015433</t>
  </si>
  <si>
    <t>Humuszterítés 20 cm vastagságig gépi erővel, kiegészítő kézi munkával vízszintes felületen 50 m-ig</t>
  </si>
  <si>
    <t>m²</t>
  </si>
  <si>
    <t xml:space="preserve"> 210040015731</t>
  </si>
  <si>
    <t>Padka és elválasztó sáv készítése, felületrendezés tömörítés nélkül, helyszínről szállított anyagból, gépi erővel, kiegészítő kézi munkával, egyéb anyagból (nyers homokos kavics, bányameddő, murva, stb.)</t>
  </si>
  <si>
    <t xml:space="preserve"> 210050015776</t>
  </si>
  <si>
    <t>Kisméretű csatorna (nyílt árok) építése 1,00 m2 szelvényig, kézi erővel bármely konzisztenciájú talajban, talajosztály: I-II.</t>
  </si>
  <si>
    <t xml:space="preserve"> 210050015832</t>
  </si>
  <si>
    <t>Csatorna (nyílt árok) építése bármely konzisztenciájú talajban vagy víz alól,  gépi erővel, szelvényméret: 1,1-6,0 m² között</t>
  </si>
  <si>
    <t>önállóan nrm támogatható</t>
  </si>
  <si>
    <t xml:space="preserve"> 210080016275</t>
  </si>
  <si>
    <t>Simító hengerlés a földmű (tükör és padka) felületén, gépi erővel, 3,0 m-nél nagyobb szélességnél</t>
  </si>
  <si>
    <t xml:space="preserve"> 530010599483</t>
  </si>
  <si>
    <t>Körszelvényű, talpas betoncső beépítése cementhabarcs kötéssel, 1,00 m hosszú előregyártott betoncsövekből, belső csőátmérő: 40 cm, LEIER TA 40/100 csaphornyos csatlakozású talpas betoncső, V1-T1-A1, CEM 2/A-V 32,5 S, Cikkszám: HUTJS1123</t>
  </si>
  <si>
    <t>m</t>
  </si>
  <si>
    <t xml:space="preserve"> 531011693396</t>
  </si>
  <si>
    <t>Rézsű- és mederburkolat; Terméskőburkolat készítése, hézagolás nélkül kész ágyazatra, betonba rakva, burkolatvastagság: 30 cm, Rézsűburkolási terméskő LMA 10/60 kg, (CP 150/400mm gépi), Tarnóca Kőbánya</t>
  </si>
  <si>
    <t xml:space="preserve"> 610022641742</t>
  </si>
  <si>
    <t>Mechanikailag stabilizált alapréteg készítése útgyaluval, M22 jelű, 15-25 cm vastagságban, Útépítési zúzottkő, Z 0/22 Colas-Északkő, Tállya</t>
  </si>
  <si>
    <t>sárrázó</t>
  </si>
  <si>
    <t xml:space="preserve"> 610030674916</t>
  </si>
  <si>
    <t>Helyszínen /tükörben/ kevert stabilizált alapréteg készítése utókezeléssel, CKh-T2 jelű cementtel stabilizált homokos kavics, CEM II 32,5 cement, Gy-R40 (70/100) bitumenemulzió (új név: C 40 B1)</t>
  </si>
  <si>
    <t xml:space="preserve"> 610060675633</t>
  </si>
  <si>
    <t>Hengerelt zúzottkőpálya készítése, 2 cm vastag kötőanyag és 2 cm vastag fedőanyag terítéssel, zúzottkőből vagy kohósalakból, 8 cm vastagságban, NZ 22/32 nemes zúzottkő, NZ 4/11 zúzottkő kötő és NZ 0/4 zúzottkő fedőanyaggal, Basalt-Középkő, Uzsa</t>
  </si>
  <si>
    <t xml:space="preserve"> 610060675713</t>
  </si>
  <si>
    <t>Zúzottkőpálya lefedése az útpadkán tárolt homokos kaviccsal, Nyers homokos kavics, NHK 0/63 RTT, KŐKA, Alsózsolca</t>
  </si>
  <si>
    <t xml:space="preserve"> 630010690180</t>
  </si>
  <si>
    <t>Zúzalékos aszfaltszőnyegek, aszfaltbetonok és öntött aszfaltok bontása, kötőréteggel együtt, géppel, hidraulikus bontófejjel</t>
  </si>
  <si>
    <t xml:space="preserve"> 631022332701</t>
  </si>
  <si>
    <t>Fő- és mellékutak bitumenes burkolatának készítése, hengerelt aszfalt kopóréteg készítése (AC), az alatta lévő réteg felületének előzetes letakarításával és bitumenes permetezéssel, 8 m szélességig, AC 11 kopó aszfaltkeverékből, 35-55 mm vastagságban terítve, Kopóréteg AC11 kopó (N) 50/70, AC11 kopó (N) 70/100 típusú bitumennel, N igénybevételi kat. útszakaszok kopórétege, homokkal, zúzalékkal</t>
  </si>
  <si>
    <t xml:space="preserve"> 210040015416</t>
  </si>
  <si>
    <t>Földmű vízszintes felületének rendezése a felesleges föld elterítésével, tömörítés nélkül, gépi erővel, kiegészítő kézi munkával, 16%-os terephajlásig, 20 cm vastagságban, talajosztály: I-IV.</t>
  </si>
  <si>
    <t xml:space="preserve"> 610029508291</t>
  </si>
  <si>
    <t>Mechanikailag stabilizált alapréteg készítése útgyaluval, M22 jelű, 15-25 cm vastagságban, Z 0/22 kőanyaghalmaz útépítéshez, kötőanyag nélküli és hidraulikus kötőanyagú (mechanikailag stabilizált) alaprétegekhez, FZKA 0/22, vagy M22 jelű, 15-25 cm vastagságban, fagyálló zúzott mészkő, Polgárdi-Kőszárhegy mészkőbánya</t>
  </si>
  <si>
    <t>padka anyag - önállóan nem támogatható</t>
  </si>
  <si>
    <t xml:space="preserve"> 530061257796</t>
  </si>
  <si>
    <t>Akna vagy akna jellegű műtárgy építése, monolit vasbetonból vagy betonból, akna- vagy műtárgybeton készítése, C30/37 - XC2 -XD2 - XF1 - 24 - F2 - CEM 52,5, m = 6,4 finomsági modulussal</t>
  </si>
  <si>
    <t>Építmény közvetlen költségei (HUF)</t>
  </si>
  <si>
    <t xml:space="preserve"> 630012329722</t>
  </si>
  <si>
    <t>Aszfaltburkolatok javítása, kátyúzása, meleg bitumenes hengerelt aszfaltkeverékkel, 6 cm vastagságig, 1,0 m² feletti foltok esetén, Kopóréteg AC11 kopó (N) 50/70, AC11 kopó (N) 70/100 típusú bitumennel, N igénybevételi kat. útszakaszok kopórétege, homokkal, zúzalékkal</t>
  </si>
  <si>
    <t xml:space="preserve"> 630014813362</t>
  </si>
  <si>
    <t>Aszfaltburkolatok részleges javítása, felbontandó terület körülhatárolása hézagvágással, gépi erővel, 10 cm mélységig</t>
  </si>
  <si>
    <t xml:space="preserve"> 631032334436</t>
  </si>
  <si>
    <t>Egyéb közutak bitumenes burkolatának készítése, hengerelt aszfalt kopóréteg készítése (AC), az alatta lévő réteg felületének előzetes letakarításával és bitumenes permetezéssel, 3,2 méter szélességig, AC 11 kopó aszfaltkeverékből, 35-55 mm vastagságban terítve, Kopóréteg AC11 kopó (N) 50/70, AC11 kopó (N) 70/100 típusú bitumennel, N igénybevételi kat. útszakaszok kopórétege, homokkal, zúzalékkal</t>
  </si>
  <si>
    <t>Költségvetés főösszesítő</t>
  </si>
  <si>
    <t>Megnevezés</t>
  </si>
  <si>
    <t>1 Építmény közvetlen költségei</t>
  </si>
  <si>
    <t>2.1 ÁFA vetítési alap</t>
  </si>
  <si>
    <t>2.2 ÁFA</t>
  </si>
  <si>
    <t>3 A munka ára (HUF)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</si>
</sst>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b/>
      <sz val="14"/>
      <color theme="1"/>
      <name val="Times New Roman"/>
      <family val="2"/>
    </font>
    <font>
      <sz val="10"/>
      <color theme="1"/>
      <name val="Times New Roman"/>
      <family val="2"/>
    </font>
    <font>
      <b/>
      <sz val="11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vertical="top"/>
    </xf>
    <xf numFmtId="10" fontId="3" fillId="0" borderId="1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vertical="top" wrapText="1"/>
    </xf>
    <xf numFmtId="0" fontId="1" fillId="3" borderId="2" xfId="0" applyFont="1" applyFill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164" fontId="1" fillId="0" borderId="3" xfId="0" applyNumberFormat="1" applyFont="1" applyBorder="1" applyAlignment="1">
      <alignment vertical="top" wrapText="1"/>
    </xf>
    <xf numFmtId="164" fontId="3" fillId="4" borderId="0" xfId="0" applyNumberFormat="1" applyFont="1" applyFill="1" applyAlignment="1">
      <alignment vertical="top"/>
    </xf>
    <xf numFmtId="0" fontId="1" fillId="0" borderId="0" xfId="0" applyFont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sqref="A1:D1"/>
    </sheetView>
  </sheetViews>
  <sheetFormatPr defaultRowHeight="15" x14ac:dyDescent="0.25"/>
  <cols>
    <col min="1" max="1" width="30.7109375" customWidth="1"/>
    <col min="2" max="2" width="8.7109375" customWidth="1"/>
    <col min="3" max="4" width="12.7109375" customWidth="1"/>
  </cols>
  <sheetData>
    <row r="1" spans="1:4" x14ac:dyDescent="0.25">
      <c r="A1" s="13"/>
      <c r="B1" s="13"/>
      <c r="C1" s="13"/>
      <c r="D1" s="13"/>
    </row>
    <row r="3" spans="1:4" ht="18.75" x14ac:dyDescent="0.25">
      <c r="A3" s="14" t="s">
        <v>67</v>
      </c>
      <c r="B3" s="14"/>
      <c r="C3" s="14"/>
    </row>
    <row r="4" spans="1:4" x14ac:dyDescent="0.25">
      <c r="A4" s="2" t="s">
        <v>68</v>
      </c>
      <c r="B4" s="3"/>
      <c r="C4" s="3" t="s">
        <v>2</v>
      </c>
    </row>
    <row r="5" spans="1:4" x14ac:dyDescent="0.25">
      <c r="A5" s="4" t="s">
        <v>69</v>
      </c>
      <c r="C5" s="5">
        <f>'Fejezet összesítő'!C4</f>
        <v>0</v>
      </c>
    </row>
    <row r="6" spans="1:4" x14ac:dyDescent="0.25">
      <c r="A6" s="4" t="s">
        <v>70</v>
      </c>
      <c r="C6" s="6">
        <f>C5</f>
        <v>0</v>
      </c>
    </row>
    <row r="7" spans="1:4" x14ac:dyDescent="0.25">
      <c r="A7" s="4" t="s">
        <v>71</v>
      </c>
      <c r="B7" s="7">
        <v>0</v>
      </c>
      <c r="C7" s="6">
        <f>ROUND(C6*B7,0)</f>
        <v>0</v>
      </c>
    </row>
    <row r="8" spans="1:4" x14ac:dyDescent="0.25">
      <c r="A8" s="8" t="s">
        <v>72</v>
      </c>
      <c r="C8" s="8">
        <f>ROUND(C7+C6,0)</f>
        <v>0</v>
      </c>
    </row>
  </sheetData>
  <mergeCells count="2">
    <mergeCell ref="A1:D1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4.7109375" customWidth="1"/>
    <col min="2" max="2" width="20.7109375" customWidth="1"/>
    <col min="3" max="3" width="12.7109375" customWidth="1"/>
  </cols>
  <sheetData>
    <row r="1" spans="1:3" x14ac:dyDescent="0.25">
      <c r="A1" s="2" t="s">
        <v>0</v>
      </c>
      <c r="B1" s="2" t="s">
        <v>1</v>
      </c>
      <c r="C1" s="3" t="s">
        <v>2</v>
      </c>
    </row>
    <row r="2" spans="1:3" x14ac:dyDescent="0.25">
      <c r="A2" s="4">
        <v>1</v>
      </c>
      <c r="B2" s="4" t="s">
        <v>3</v>
      </c>
      <c r="C2" s="6">
        <f>'050'!G21</f>
        <v>0</v>
      </c>
    </row>
    <row r="3" spans="1:3" ht="25.5" x14ac:dyDescent="0.25">
      <c r="A3" s="4">
        <v>2</v>
      </c>
      <c r="B3" s="4" t="s">
        <v>5</v>
      </c>
      <c r="C3" s="6">
        <f>'058_7'!G6</f>
        <v>0</v>
      </c>
    </row>
    <row r="4" spans="1:3" ht="28.5" x14ac:dyDescent="0.25">
      <c r="A4" s="8"/>
      <c r="B4" s="8" t="s">
        <v>4</v>
      </c>
      <c r="C4" s="8">
        <f>ROUND(SUM(C2:C3),0)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G8" sqref="G8"/>
    </sheetView>
  </sheetViews>
  <sheetFormatPr defaultRowHeight="15" x14ac:dyDescent="0.25"/>
  <cols>
    <col min="1" max="2" width="20.7109375" customWidth="1"/>
    <col min="3" max="3" width="35.7109375" customWidth="1"/>
    <col min="4" max="4" width="7.7109375" customWidth="1"/>
    <col min="5" max="6" width="8.7109375" customWidth="1"/>
    <col min="7" max="7" width="10.7109375" customWidth="1"/>
    <col min="8" max="8" width="20.7109375" customWidth="1"/>
  </cols>
  <sheetData>
    <row r="1" spans="1:8" x14ac:dyDescent="0.25">
      <c r="A1" s="2" t="s">
        <v>0</v>
      </c>
      <c r="B1" s="2" t="s">
        <v>6</v>
      </c>
      <c r="C1" s="2" t="s">
        <v>7</v>
      </c>
      <c r="D1" s="3" t="s">
        <v>8</v>
      </c>
      <c r="E1" s="3" t="s">
        <v>9</v>
      </c>
      <c r="F1" s="3" t="s">
        <v>10</v>
      </c>
      <c r="G1" s="3" t="s">
        <v>2</v>
      </c>
      <c r="H1" s="9" t="s">
        <v>11</v>
      </c>
    </row>
    <row r="2" spans="1:8" ht="51" x14ac:dyDescent="0.25">
      <c r="A2" s="4">
        <v>1</v>
      </c>
      <c r="B2" s="1" t="s">
        <v>12</v>
      </c>
      <c r="C2" s="4" t="s">
        <v>13</v>
      </c>
      <c r="D2" s="1">
        <v>4</v>
      </c>
      <c r="E2" s="4" t="s">
        <v>14</v>
      </c>
      <c r="F2" s="12">
        <v>0</v>
      </c>
      <c r="G2" s="5">
        <f t="shared" ref="G2:G20" si="0">ROUND(F2*D2,0)</f>
        <v>0</v>
      </c>
      <c r="H2" s="10" t="s">
        <v>15</v>
      </c>
    </row>
    <row r="3" spans="1:8" ht="25.5" x14ac:dyDescent="0.25">
      <c r="A3" s="4">
        <v>2</v>
      </c>
      <c r="B3" s="1" t="s">
        <v>16</v>
      </c>
      <c r="C3" s="4" t="s">
        <v>17</v>
      </c>
      <c r="D3" s="1">
        <v>15</v>
      </c>
      <c r="E3" s="4" t="s">
        <v>18</v>
      </c>
      <c r="F3" s="12">
        <v>0</v>
      </c>
      <c r="G3" s="5">
        <f t="shared" si="0"/>
        <v>0</v>
      </c>
      <c r="H3" s="10" t="s">
        <v>15</v>
      </c>
    </row>
    <row r="4" spans="1:8" ht="51" x14ac:dyDescent="0.25">
      <c r="A4" s="4">
        <v>3</v>
      </c>
      <c r="B4" s="1" t="s">
        <v>19</v>
      </c>
      <c r="C4" s="4" t="s">
        <v>20</v>
      </c>
      <c r="D4" s="1">
        <v>62.2</v>
      </c>
      <c r="E4" s="4" t="s">
        <v>21</v>
      </c>
      <c r="F4" s="12">
        <v>0</v>
      </c>
      <c r="G4" s="5">
        <f t="shared" si="0"/>
        <v>0</v>
      </c>
      <c r="H4" s="10" t="s">
        <v>22</v>
      </c>
    </row>
    <row r="5" spans="1:8" ht="38.25" x14ac:dyDescent="0.25">
      <c r="A5" s="4">
        <v>4</v>
      </c>
      <c r="B5" s="1" t="s">
        <v>23</v>
      </c>
      <c r="C5" s="4" t="s">
        <v>24</v>
      </c>
      <c r="D5" s="1">
        <v>311</v>
      </c>
      <c r="E5" s="4" t="s">
        <v>25</v>
      </c>
      <c r="F5" s="12">
        <v>0</v>
      </c>
      <c r="G5" s="5">
        <f t="shared" si="0"/>
        <v>0</v>
      </c>
      <c r="H5" s="10" t="s">
        <v>15</v>
      </c>
    </row>
    <row r="6" spans="1:8" ht="63.75" x14ac:dyDescent="0.25">
      <c r="A6" s="4">
        <v>5</v>
      </c>
      <c r="B6" s="1" t="s">
        <v>26</v>
      </c>
      <c r="C6" s="4" t="s">
        <v>27</v>
      </c>
      <c r="D6" s="1">
        <v>29.8</v>
      </c>
      <c r="E6" s="4" t="s">
        <v>21</v>
      </c>
      <c r="F6" s="12">
        <v>0</v>
      </c>
      <c r="G6" s="5">
        <f t="shared" si="0"/>
        <v>0</v>
      </c>
      <c r="H6" s="10" t="s">
        <v>15</v>
      </c>
    </row>
    <row r="7" spans="1:8" ht="38.25" x14ac:dyDescent="0.25">
      <c r="A7" s="4">
        <v>6</v>
      </c>
      <c r="B7" s="1" t="s">
        <v>28</v>
      </c>
      <c r="C7" s="4" t="s">
        <v>29</v>
      </c>
      <c r="D7" s="1">
        <v>31.8</v>
      </c>
      <c r="E7" s="4" t="s">
        <v>21</v>
      </c>
      <c r="F7" s="12">
        <v>0</v>
      </c>
      <c r="G7" s="5">
        <f t="shared" si="0"/>
        <v>0</v>
      </c>
      <c r="H7" s="10" t="s">
        <v>15</v>
      </c>
    </row>
    <row r="8" spans="1:8" ht="38.25" x14ac:dyDescent="0.25">
      <c r="A8" s="4">
        <v>7</v>
      </c>
      <c r="B8" s="1" t="s">
        <v>30</v>
      </c>
      <c r="C8" s="4" t="s">
        <v>31</v>
      </c>
      <c r="D8" s="1">
        <v>206.6</v>
      </c>
      <c r="E8" s="4" t="s">
        <v>21</v>
      </c>
      <c r="F8" s="12">
        <v>0</v>
      </c>
      <c r="G8" s="5">
        <f t="shared" si="0"/>
        <v>0</v>
      </c>
      <c r="H8" s="10" t="s">
        <v>32</v>
      </c>
    </row>
    <row r="9" spans="1:8" ht="38.25" x14ac:dyDescent="0.25">
      <c r="A9" s="4">
        <v>8</v>
      </c>
      <c r="B9" s="1" t="s">
        <v>33</v>
      </c>
      <c r="C9" s="4" t="s">
        <v>34</v>
      </c>
      <c r="D9" s="1">
        <v>1250.8</v>
      </c>
      <c r="E9" s="4" t="s">
        <v>25</v>
      </c>
      <c r="F9" s="12">
        <v>0</v>
      </c>
      <c r="G9" s="5">
        <f t="shared" si="0"/>
        <v>0</v>
      </c>
      <c r="H9" s="10"/>
    </row>
    <row r="10" spans="1:8" ht="89.25" x14ac:dyDescent="0.25">
      <c r="A10" s="4">
        <v>9</v>
      </c>
      <c r="B10" s="1" t="s">
        <v>35</v>
      </c>
      <c r="C10" s="4" t="s">
        <v>36</v>
      </c>
      <c r="D10" s="1">
        <v>6</v>
      </c>
      <c r="E10" s="4" t="s">
        <v>37</v>
      </c>
      <c r="F10" s="12">
        <v>0</v>
      </c>
      <c r="G10" s="5">
        <f t="shared" si="0"/>
        <v>0</v>
      </c>
      <c r="H10" s="10" t="s">
        <v>15</v>
      </c>
    </row>
    <row r="11" spans="1:8" ht="63.75" x14ac:dyDescent="0.25">
      <c r="A11" s="4">
        <v>10</v>
      </c>
      <c r="B11" s="1" t="s">
        <v>38</v>
      </c>
      <c r="C11" s="4" t="s">
        <v>39</v>
      </c>
      <c r="D11" s="1">
        <v>80</v>
      </c>
      <c r="E11" s="4" t="s">
        <v>25</v>
      </c>
      <c r="F11" s="12">
        <v>0</v>
      </c>
      <c r="G11" s="5">
        <f t="shared" si="0"/>
        <v>0</v>
      </c>
      <c r="H11" s="10" t="s">
        <v>15</v>
      </c>
    </row>
    <row r="12" spans="1:8" ht="51" x14ac:dyDescent="0.25">
      <c r="A12" s="4">
        <v>11</v>
      </c>
      <c r="B12" s="1" t="s">
        <v>40</v>
      </c>
      <c r="C12" s="4" t="s">
        <v>41</v>
      </c>
      <c r="D12" s="1">
        <v>90</v>
      </c>
      <c r="E12" s="4" t="s">
        <v>21</v>
      </c>
      <c r="F12" s="12">
        <v>0</v>
      </c>
      <c r="G12" s="5">
        <f t="shared" si="0"/>
        <v>0</v>
      </c>
      <c r="H12" s="10" t="s">
        <v>42</v>
      </c>
    </row>
    <row r="13" spans="1:8" ht="63.75" x14ac:dyDescent="0.25">
      <c r="A13" s="4">
        <v>12</v>
      </c>
      <c r="B13" s="1" t="s">
        <v>43</v>
      </c>
      <c r="C13" s="4" t="s">
        <v>44</v>
      </c>
      <c r="D13" s="1">
        <v>308.3</v>
      </c>
      <c r="E13" s="4" t="s">
        <v>21</v>
      </c>
      <c r="F13" s="12">
        <v>0</v>
      </c>
      <c r="G13" s="5">
        <f t="shared" si="0"/>
        <v>0</v>
      </c>
      <c r="H13" s="10"/>
    </row>
    <row r="14" spans="1:8" ht="76.5" x14ac:dyDescent="0.25">
      <c r="A14" s="4">
        <v>13</v>
      </c>
      <c r="B14" s="1" t="s">
        <v>45</v>
      </c>
      <c r="C14" s="4" t="s">
        <v>46</v>
      </c>
      <c r="D14" s="1">
        <v>540</v>
      </c>
      <c r="E14" s="4" t="s">
        <v>25</v>
      </c>
      <c r="F14" s="12">
        <v>0</v>
      </c>
      <c r="G14" s="5">
        <f t="shared" si="0"/>
        <v>0</v>
      </c>
      <c r="H14" s="10"/>
    </row>
    <row r="15" spans="1:8" ht="38.25" x14ac:dyDescent="0.25">
      <c r="A15" s="4">
        <v>14</v>
      </c>
      <c r="B15" s="1" t="s">
        <v>47</v>
      </c>
      <c r="C15" s="4" t="s">
        <v>48</v>
      </c>
      <c r="D15" s="1">
        <v>129.30000000000001</v>
      </c>
      <c r="E15" s="4" t="s">
        <v>21</v>
      </c>
      <c r="F15" s="12">
        <v>0</v>
      </c>
      <c r="G15" s="5">
        <f t="shared" si="0"/>
        <v>0</v>
      </c>
      <c r="H15" s="10"/>
    </row>
    <row r="16" spans="1:8" ht="38.25" x14ac:dyDescent="0.25">
      <c r="A16" s="4">
        <v>15</v>
      </c>
      <c r="B16" s="1" t="s">
        <v>49</v>
      </c>
      <c r="C16" s="4" t="s">
        <v>50</v>
      </c>
      <c r="D16" s="1">
        <v>208.2</v>
      </c>
      <c r="E16" s="4" t="s">
        <v>21</v>
      </c>
      <c r="F16" s="12">
        <v>0</v>
      </c>
      <c r="G16" s="5">
        <f t="shared" si="0"/>
        <v>0</v>
      </c>
      <c r="H16" s="10"/>
    </row>
    <row r="17" spans="1:8" ht="140.25" x14ac:dyDescent="0.25">
      <c r="A17" s="4">
        <v>16</v>
      </c>
      <c r="B17" s="1" t="s">
        <v>51</v>
      </c>
      <c r="C17" s="4" t="s">
        <v>52</v>
      </c>
      <c r="D17" s="1">
        <v>52.1</v>
      </c>
      <c r="E17" s="4" t="s">
        <v>21</v>
      </c>
      <c r="F17" s="12">
        <v>0</v>
      </c>
      <c r="G17" s="5">
        <f t="shared" si="0"/>
        <v>0</v>
      </c>
      <c r="H17" s="10"/>
    </row>
    <row r="18" spans="1:8" ht="63.75" x14ac:dyDescent="0.25">
      <c r="A18" s="4">
        <v>17</v>
      </c>
      <c r="B18" s="1" t="s">
        <v>53</v>
      </c>
      <c r="C18" s="4" t="s">
        <v>54</v>
      </c>
      <c r="D18" s="1">
        <v>540</v>
      </c>
      <c r="E18" s="4" t="s">
        <v>25</v>
      </c>
      <c r="F18" s="12">
        <v>0</v>
      </c>
      <c r="G18" s="5">
        <f t="shared" si="0"/>
        <v>0</v>
      </c>
      <c r="H18" s="10"/>
    </row>
    <row r="19" spans="1:8" ht="114.75" x14ac:dyDescent="0.25">
      <c r="A19" s="4">
        <v>18</v>
      </c>
      <c r="B19" s="1" t="s">
        <v>55</v>
      </c>
      <c r="C19" s="4" t="s">
        <v>56</v>
      </c>
      <c r="D19" s="1">
        <v>29.8</v>
      </c>
      <c r="E19" s="4" t="s">
        <v>21</v>
      </c>
      <c r="F19" s="12">
        <v>0</v>
      </c>
      <c r="G19" s="5">
        <f t="shared" si="0"/>
        <v>0</v>
      </c>
      <c r="H19" s="10" t="s">
        <v>57</v>
      </c>
    </row>
    <row r="20" spans="1:8" ht="63.75" x14ac:dyDescent="0.25">
      <c r="A20" s="4">
        <v>19</v>
      </c>
      <c r="B20" s="1" t="s">
        <v>58</v>
      </c>
      <c r="C20" s="4" t="s">
        <v>59</v>
      </c>
      <c r="D20" s="1">
        <v>3</v>
      </c>
      <c r="E20" s="4" t="s">
        <v>21</v>
      </c>
      <c r="F20" s="12">
        <v>0</v>
      </c>
      <c r="G20" s="5">
        <f t="shared" si="0"/>
        <v>0</v>
      </c>
      <c r="H20" s="10" t="s">
        <v>15</v>
      </c>
    </row>
    <row r="21" spans="1:8" ht="28.5" x14ac:dyDescent="0.25">
      <c r="C21" s="8" t="s">
        <v>60</v>
      </c>
      <c r="D21" s="8"/>
      <c r="E21" s="8"/>
      <c r="F21" s="8"/>
      <c r="G21" s="11">
        <f>ROUND(SUM(G2:G20),0)</f>
        <v>0</v>
      </c>
      <c r="H21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"/>
  <sheetViews>
    <sheetView workbookViewId="0">
      <selection activeCell="F2" sqref="F2:F5"/>
    </sheetView>
  </sheetViews>
  <sheetFormatPr defaultRowHeight="15" x14ac:dyDescent="0.25"/>
  <cols>
    <col min="1" max="2" width="20.7109375" customWidth="1"/>
    <col min="3" max="3" width="35.7109375" customWidth="1"/>
    <col min="4" max="4" width="7.7109375" customWidth="1"/>
    <col min="5" max="6" width="8.7109375" customWidth="1"/>
    <col min="7" max="7" width="10.7109375" customWidth="1"/>
    <col min="8" max="8" width="20.7109375" customWidth="1"/>
  </cols>
  <sheetData>
    <row r="1" spans="1:8" x14ac:dyDescent="0.25">
      <c r="A1" s="2" t="s">
        <v>0</v>
      </c>
      <c r="B1" s="2" t="s">
        <v>6</v>
      </c>
      <c r="C1" s="2" t="s">
        <v>7</v>
      </c>
      <c r="D1" s="3" t="s">
        <v>8</v>
      </c>
      <c r="E1" s="3" t="s">
        <v>9</v>
      </c>
      <c r="F1" s="3" t="s">
        <v>10</v>
      </c>
      <c r="G1" s="3" t="s">
        <v>2</v>
      </c>
      <c r="H1" s="9" t="s">
        <v>11</v>
      </c>
    </row>
    <row r="2" spans="1:8" ht="89.25" x14ac:dyDescent="0.25">
      <c r="A2" s="4">
        <v>1</v>
      </c>
      <c r="B2" s="1" t="s">
        <v>61</v>
      </c>
      <c r="C2" s="4" t="s">
        <v>62</v>
      </c>
      <c r="D2" s="1">
        <v>5.0999999999999996</v>
      </c>
      <c r="E2" s="4" t="s">
        <v>21</v>
      </c>
      <c r="F2" s="12">
        <v>0</v>
      </c>
      <c r="G2" s="5">
        <f>ROUND(F2*D2,0)</f>
        <v>0</v>
      </c>
      <c r="H2" s="10"/>
    </row>
    <row r="3" spans="1:8" ht="38.25" x14ac:dyDescent="0.25">
      <c r="A3" s="4">
        <v>2</v>
      </c>
      <c r="B3" s="1" t="s">
        <v>63</v>
      </c>
      <c r="C3" s="4" t="s">
        <v>64</v>
      </c>
      <c r="D3" s="1">
        <v>50</v>
      </c>
      <c r="E3" s="4" t="s">
        <v>37</v>
      </c>
      <c r="F3" s="12">
        <v>0</v>
      </c>
      <c r="G3" s="5">
        <f>ROUND(F3*D3,0)</f>
        <v>0</v>
      </c>
      <c r="H3" s="10"/>
    </row>
    <row r="4" spans="1:8" ht="140.25" x14ac:dyDescent="0.25">
      <c r="A4" s="4">
        <v>3</v>
      </c>
      <c r="B4" s="1" t="s">
        <v>65</v>
      </c>
      <c r="C4" s="4" t="s">
        <v>66</v>
      </c>
      <c r="D4" s="1">
        <v>17.100000000000001</v>
      </c>
      <c r="E4" s="4" t="s">
        <v>21</v>
      </c>
      <c r="F4" s="12">
        <v>0</v>
      </c>
      <c r="G4" s="5">
        <f>ROUND(F4*D4,0)</f>
        <v>0</v>
      </c>
      <c r="H4" s="10"/>
    </row>
    <row r="5" spans="1:8" ht="63.75" x14ac:dyDescent="0.25">
      <c r="A5" s="4">
        <v>4</v>
      </c>
      <c r="B5" s="1" t="s">
        <v>26</v>
      </c>
      <c r="C5" s="4" t="s">
        <v>27</v>
      </c>
      <c r="D5" s="1">
        <v>4</v>
      </c>
      <c r="E5" s="4" t="s">
        <v>21</v>
      </c>
      <c r="F5" s="12">
        <v>0</v>
      </c>
      <c r="G5" s="5">
        <f>ROUND(F5*D5,0)</f>
        <v>0</v>
      </c>
      <c r="H5" s="10"/>
    </row>
    <row r="6" spans="1:8" ht="28.5" x14ac:dyDescent="0.25">
      <c r="C6" s="8" t="s">
        <v>60</v>
      </c>
      <c r="D6" s="8"/>
      <c r="E6" s="8"/>
      <c r="F6" s="8"/>
      <c r="G6" s="11">
        <f>ROUND(SUM(G2:G5),0)</f>
        <v>0</v>
      </c>
      <c r="H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Főösszesítő</vt:lpstr>
      <vt:lpstr>Fejezet összesítő</vt:lpstr>
      <vt:lpstr>050</vt:lpstr>
      <vt:lpstr>058_7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Czinder Attila</dc:creator>
  <cp:lastModifiedBy>Attila Mentes</cp:lastModifiedBy>
  <dcterms:created xsi:type="dcterms:W3CDTF">2026-06-04T11:46:08Z</dcterms:created>
  <dcterms:modified xsi:type="dcterms:W3CDTF">2026-06-08T06:32:45Z</dcterms:modified>
</cp:coreProperties>
</file>